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65176" windowWidth="15480" windowHeight="10830" activeTab="0"/>
  </bookViews>
  <sheets>
    <sheet name="Generale" sheetId="1" r:id="rId1"/>
  </sheets>
  <definedNames>
    <definedName name="_xlnm.Print_Area" localSheetId="0">'Generale'!$A$1:$AO$17</definedName>
    <definedName name="Generali_q">"$#RIF!.$A$1:$I$92"</definedName>
    <definedName name="TABLE">#REF!</definedName>
    <definedName name="TABLE_2">#REF!</definedName>
    <definedName name="_xlnm.Print_Titles" localSheetId="0">'Generale'!$A:$B</definedName>
  </definedNames>
  <calcPr fullCalcOnLoad="1"/>
</workbook>
</file>

<file path=xl/sharedStrings.xml><?xml version="1.0" encoding="utf-8"?>
<sst xmlns="http://schemas.openxmlformats.org/spreadsheetml/2006/main" count="60" uniqueCount="45">
  <si>
    <t>N</t>
  </si>
  <si>
    <t>COMUNE</t>
  </si>
  <si>
    <t>Produzione RD da Gennaio a Dicembre (in Ton.)</t>
  </si>
  <si>
    <t>G</t>
  </si>
  <si>
    <t>F</t>
  </si>
  <si>
    <t>M</t>
  </si>
  <si>
    <t>M</t>
  </si>
  <si>
    <t>L</t>
  </si>
  <si>
    <t>Tot.</t>
  </si>
  <si>
    <t>G</t>
  </si>
  <si>
    <t>F</t>
  </si>
  <si>
    <t>M</t>
  </si>
  <si>
    <t>M</t>
  </si>
  <si>
    <t>L</t>
  </si>
  <si>
    <t>Tot.</t>
  </si>
  <si>
    <t>G</t>
  </si>
  <si>
    <t>F</t>
  </si>
  <si>
    <t>M</t>
  </si>
  <si>
    <t>M</t>
  </si>
  <si>
    <t>L</t>
  </si>
  <si>
    <r>
      <rPr>
        <b/>
        <sz val="13"/>
        <rFont val="Times New Roman"/>
        <family val="0"/>
      </rPr>
      <t>Alimena</t>
    </r>
  </si>
  <si>
    <r>
      <rPr>
        <b/>
        <sz val="13"/>
        <rFont val="Times New Roman"/>
        <family val="0"/>
      </rPr>
      <t>Blufi</t>
    </r>
  </si>
  <si>
    <r>
      <rPr>
        <b/>
        <sz val="13"/>
        <rFont val="Times New Roman"/>
        <family val="0"/>
      </rPr>
      <t>Bompietro</t>
    </r>
  </si>
  <si>
    <r>
      <rPr>
        <b/>
        <sz val="13"/>
        <rFont val="Times New Roman"/>
        <family val="0"/>
      </rPr>
      <t>Caltavuturo</t>
    </r>
  </si>
  <si>
    <t>Castellana Sicula</t>
  </si>
  <si>
    <t>Gangi</t>
  </si>
  <si>
    <t>Geraci Siculo</t>
  </si>
  <si>
    <r>
      <rPr>
        <b/>
        <sz val="13"/>
        <rFont val="Times New Roman"/>
        <family val="0"/>
      </rPr>
      <t>Petralia Soprana</t>
    </r>
  </si>
  <si>
    <r>
      <rPr>
        <b/>
        <sz val="13"/>
        <rFont val="Times New Roman"/>
        <family val="0"/>
      </rPr>
      <t>Petralia Sottana</t>
    </r>
  </si>
  <si>
    <r>
      <rPr>
        <b/>
        <sz val="13"/>
        <rFont val="Times New Roman"/>
        <family val="0"/>
      </rPr>
      <t>Polizzi Generosa</t>
    </r>
  </si>
  <si>
    <r>
      <rPr>
        <b/>
        <sz val="13"/>
        <rFont val="Times New Roman"/>
        <family val="0"/>
      </rPr>
      <t>San Mauro Castelverde</t>
    </r>
  </si>
  <si>
    <r>
      <rPr>
        <b/>
        <sz val="13"/>
        <rFont val="Times New Roman"/>
        <family val="3"/>
      </rPr>
      <t>Sclafani Bagni</t>
    </r>
  </si>
  <si>
    <r>
      <rPr>
        <b/>
        <sz val="13"/>
        <rFont val="Times New Roman"/>
        <family val="0"/>
      </rPr>
      <t>Valledolmo</t>
    </r>
  </si>
  <si>
    <t>Totale ATO</t>
  </si>
  <si>
    <t>AP</t>
  </si>
  <si>
    <t>AG</t>
  </si>
  <si>
    <t>S</t>
  </si>
  <si>
    <t>O</t>
  </si>
  <si>
    <t>D</t>
  </si>
  <si>
    <t xml:space="preserve">Percentuali da Gennaio a Dicembre e Percentuale sul totale </t>
  </si>
  <si>
    <t xml:space="preserve">totale  % </t>
  </si>
  <si>
    <t xml:space="preserve">media </t>
  </si>
  <si>
    <t>Gi</t>
  </si>
  <si>
    <t>2010</t>
  </si>
  <si>
    <t>Produzione RSU da Gennaio a Dicembre 2010 ( in Ton.)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</si>
</sst>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]\ #,##0.00\ ;\-[$€]\ #,##0.00\ ;[$€]&quot; -&quot;#\ "/>
    <numFmt numFmtId="173" formatCode="#,##0.00\ ;\-#,##0.00\ ;&quot; -&quot;#\ ;@\ "/>
    <numFmt numFmtId="174" formatCode="[$€-410]\ #,##0.00;[Red]\-[$€-410]\ #,##0.00"/>
    <numFmt numFmtId="175" formatCode="0.000"/>
    <numFmt numFmtId="176" formatCode="#,##0.000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3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1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Alignment="0" applyProtection="0"/>
    <xf numFmtId="173" fontId="0" fillId="0" borderId="0" applyFont="0" applyFill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/>
    </xf>
    <xf numFmtId="175" fontId="2" fillId="0" borderId="1" xfId="0" applyNumberFormat="1" applyFont="1" applyBorder="1" applyAlignment="1">
      <alignment horizontal="center" vertical="center" wrapText="1"/>
    </xf>
    <xf numFmtId="175" fontId="2" fillId="8" borderId="3" xfId="18" applyNumberFormat="1" applyFont="1" applyFill="1" applyBorder="1" applyAlignment="1" applyProtection="1">
      <alignment horizontal="center" vertical="center" wrapText="1"/>
      <protection/>
    </xf>
    <xf numFmtId="175" fontId="2" fillId="8" borderId="4" xfId="18" applyNumberFormat="1" applyFont="1" applyFill="1" applyBorder="1" applyAlignment="1" applyProtection="1">
      <alignment horizontal="center" vertical="center" wrapText="1"/>
      <protection/>
    </xf>
    <xf numFmtId="175" fontId="2" fillId="8" borderId="5" xfId="18" applyNumberFormat="1" applyFont="1" applyFill="1" applyBorder="1" applyAlignment="1" applyProtection="1">
      <alignment horizontal="center" vertical="center" wrapText="1"/>
      <protection/>
    </xf>
    <xf numFmtId="175" fontId="2" fillId="8" borderId="6" xfId="18" applyNumberFormat="1" applyFont="1" applyFill="1" applyBorder="1" applyAlignment="1" applyProtection="1">
      <alignment horizontal="center" vertical="center" wrapText="1"/>
      <protection/>
    </xf>
    <xf numFmtId="0" fontId="0" fillId="0" borderId="7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" fillId="9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/>
    </xf>
    <xf numFmtId="4" fontId="2" fillId="0" borderId="8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4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/>
    </xf>
    <xf numFmtId="175" fontId="1" fillId="4" borderId="1" xfId="0" applyNumberFormat="1" applyFont="1" applyFill="1" applyBorder="1" applyAlignment="1">
      <alignment horizontal="center" vertical="center"/>
    </xf>
    <xf numFmtId="175" fontId="2" fillId="0" borderId="8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 vertical="center" wrapText="1"/>
    </xf>
    <xf numFmtId="175" fontId="1" fillId="3" borderId="2" xfId="0" applyNumberFormat="1" applyFont="1" applyFill="1" applyBorder="1" applyAlignment="1">
      <alignment horizontal="center" vertical="center" wrapText="1"/>
    </xf>
    <xf numFmtId="175" fontId="2" fillId="3" borderId="2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"/>
  <sheetViews>
    <sheetView tabSelected="1" view="pageBreakPreview" zoomScale="75" zoomScaleNormal="75" zoomScaleSheetLayoutView="75" workbookViewId="0" topLeftCell="A1">
      <pane xSplit="2" ySplit="3" topLeftCell="V4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AA24" sqref="AA24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1.140625" style="23" customWidth="1"/>
    <col min="4" max="5" width="8.7109375" style="1" customWidth="1"/>
    <col min="6" max="6" width="12.00390625" style="23" customWidth="1"/>
    <col min="7" max="7" width="8.7109375" style="1" customWidth="1"/>
    <col min="8" max="8" width="8.7109375" style="44" customWidth="1"/>
    <col min="9" max="9" width="11.00390625" style="44" bestFit="1" customWidth="1"/>
    <col min="10" max="10" width="11.57421875" style="1" bestFit="1" customWidth="1"/>
    <col min="11" max="14" width="8.7109375" style="1" customWidth="1"/>
    <col min="15" max="15" width="13.8515625" style="1" bestFit="1" customWidth="1"/>
    <col min="16" max="16" width="10.57421875" style="20" bestFit="1" customWidth="1"/>
    <col min="17" max="17" width="10.8515625" style="40" bestFit="1" customWidth="1"/>
    <col min="18" max="18" width="10.8515625" style="20" bestFit="1" customWidth="1"/>
    <col min="19" max="19" width="9.8515625" style="20" bestFit="1" customWidth="1"/>
    <col min="20" max="20" width="10.28125" style="20" bestFit="1" customWidth="1"/>
    <col min="21" max="23" width="11.421875" style="44" bestFit="1" customWidth="1"/>
    <col min="24" max="24" width="11.57421875" style="44" bestFit="1" customWidth="1"/>
    <col min="25" max="25" width="12.00390625" style="20" bestFit="1" customWidth="1"/>
    <col min="26" max="27" width="12.00390625" style="44" bestFit="1" customWidth="1"/>
    <col min="28" max="28" width="13.00390625" style="2" bestFit="1" customWidth="1"/>
    <col min="29" max="29" width="7.8515625" style="2" customWidth="1"/>
    <col min="30" max="30" width="11.8515625" style="2" customWidth="1"/>
    <col min="31" max="40" width="8.7109375" style="2" customWidth="1"/>
    <col min="41" max="41" width="9.8515625" style="2" customWidth="1"/>
    <col min="42" max="42" width="9.28125" style="2" customWidth="1"/>
    <col min="43" max="16384" width="32.421875" style="2" customWidth="1"/>
  </cols>
  <sheetData>
    <row r="1" spans="1:3" ht="28.5" customHeight="1">
      <c r="A1" s="58" t="s">
        <v>43</v>
      </c>
      <c r="B1" s="58"/>
      <c r="C1" s="32"/>
    </row>
    <row r="2" spans="1:41" s="4" customFormat="1" ht="25.5" customHeight="1">
      <c r="A2" s="59" t="s">
        <v>0</v>
      </c>
      <c r="B2" s="59" t="s">
        <v>1</v>
      </c>
      <c r="C2" s="54" t="s">
        <v>44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57" t="s">
        <v>2</v>
      </c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1" t="s">
        <v>39</v>
      </c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3"/>
    </row>
    <row r="3" spans="1:41" s="9" customFormat="1" ht="33.75" customHeight="1">
      <c r="A3" s="59"/>
      <c r="B3" s="59"/>
      <c r="C3" s="5" t="s">
        <v>3</v>
      </c>
      <c r="D3" s="5" t="s">
        <v>4</v>
      </c>
      <c r="E3" s="5" t="s">
        <v>5</v>
      </c>
      <c r="F3" s="5" t="s">
        <v>34</v>
      </c>
      <c r="G3" s="5" t="s">
        <v>6</v>
      </c>
      <c r="H3" s="48" t="s">
        <v>42</v>
      </c>
      <c r="I3" s="49" t="s">
        <v>7</v>
      </c>
      <c r="J3" s="6" t="s">
        <v>35</v>
      </c>
      <c r="K3" s="6" t="s">
        <v>36</v>
      </c>
      <c r="L3" s="6" t="s">
        <v>37</v>
      </c>
      <c r="M3" s="6" t="s">
        <v>0</v>
      </c>
      <c r="N3" s="6" t="s">
        <v>38</v>
      </c>
      <c r="O3" s="24" t="s">
        <v>8</v>
      </c>
      <c r="P3" s="36" t="s">
        <v>9</v>
      </c>
      <c r="Q3" s="41" t="s">
        <v>10</v>
      </c>
      <c r="R3" s="36" t="s">
        <v>11</v>
      </c>
      <c r="S3" s="36" t="s">
        <v>34</v>
      </c>
      <c r="T3" s="36" t="s">
        <v>12</v>
      </c>
      <c r="U3" s="45" t="s">
        <v>42</v>
      </c>
      <c r="V3" s="45" t="s">
        <v>13</v>
      </c>
      <c r="W3" s="45" t="s">
        <v>35</v>
      </c>
      <c r="X3" s="45" t="s">
        <v>36</v>
      </c>
      <c r="Y3" s="36" t="s">
        <v>37</v>
      </c>
      <c r="Z3" s="45" t="s">
        <v>0</v>
      </c>
      <c r="AA3" s="45" t="s">
        <v>38</v>
      </c>
      <c r="AB3" s="7" t="s">
        <v>14</v>
      </c>
      <c r="AC3" s="3" t="s">
        <v>15</v>
      </c>
      <c r="AD3" s="3" t="s">
        <v>16</v>
      </c>
      <c r="AE3" s="3" t="s">
        <v>17</v>
      </c>
      <c r="AF3" s="3" t="s">
        <v>34</v>
      </c>
      <c r="AG3" s="3" t="s">
        <v>18</v>
      </c>
      <c r="AH3" s="3" t="s">
        <v>42</v>
      </c>
      <c r="AI3" s="3" t="s">
        <v>19</v>
      </c>
      <c r="AJ3" s="3" t="s">
        <v>35</v>
      </c>
      <c r="AK3" s="3" t="s">
        <v>36</v>
      </c>
      <c r="AL3" s="3" t="s">
        <v>37</v>
      </c>
      <c r="AM3" s="3" t="s">
        <v>0</v>
      </c>
      <c r="AN3" s="3" t="s">
        <v>38</v>
      </c>
      <c r="AO3" s="8" t="s">
        <v>40</v>
      </c>
    </row>
    <row r="4" spans="1:41" ht="33.75" customHeight="1">
      <c r="A4" s="10">
        <f aca="true" t="shared" si="0" ref="A4:A16">A3+1</f>
        <v>1</v>
      </c>
      <c r="B4" s="11" t="s">
        <v>20</v>
      </c>
      <c r="C4" s="39">
        <v>43.84</v>
      </c>
      <c r="D4" s="39">
        <v>43.6</v>
      </c>
      <c r="E4" s="39">
        <v>70.18</v>
      </c>
      <c r="F4" s="39">
        <v>57.68</v>
      </c>
      <c r="G4" s="46">
        <v>60.485</v>
      </c>
      <c r="H4" s="46">
        <v>65.77</v>
      </c>
      <c r="I4" s="46">
        <v>62.615</v>
      </c>
      <c r="J4" s="46">
        <v>83.99</v>
      </c>
      <c r="K4" s="46">
        <v>68.51</v>
      </c>
      <c r="L4" s="46">
        <v>60.2</v>
      </c>
      <c r="M4" s="46">
        <v>60.64</v>
      </c>
      <c r="N4" s="46">
        <v>57.5</v>
      </c>
      <c r="O4" s="28">
        <f aca="true" t="shared" si="1" ref="O4:O16">SUM(C4:N4)</f>
        <v>735.0100000000001</v>
      </c>
      <c r="P4" s="43">
        <v>7.94</v>
      </c>
      <c r="Q4" s="39">
        <v>2.49</v>
      </c>
      <c r="R4" s="43">
        <v>5.28</v>
      </c>
      <c r="S4" s="43">
        <v>11.02</v>
      </c>
      <c r="T4" s="43">
        <v>5.76</v>
      </c>
      <c r="U4" s="46">
        <v>7.93</v>
      </c>
      <c r="V4" s="46">
        <v>10.54</v>
      </c>
      <c r="W4" s="46">
        <v>9.23</v>
      </c>
      <c r="X4" s="46">
        <v>14.79</v>
      </c>
      <c r="Y4" s="50">
        <v>3.06</v>
      </c>
      <c r="Z4" s="46">
        <v>2.01</v>
      </c>
      <c r="AA4" s="50">
        <v>8.095</v>
      </c>
      <c r="AB4" s="34">
        <f>SUM(P4:AA4)</f>
        <v>88.145</v>
      </c>
      <c r="AC4" s="12">
        <f aca="true" t="shared" si="2" ref="AC4:AN4">P4/(C4+P4)*100</f>
        <v>15.334105832367708</v>
      </c>
      <c r="AD4" s="12">
        <f t="shared" si="2"/>
        <v>5.4024734215665005</v>
      </c>
      <c r="AE4" s="12">
        <f t="shared" si="2"/>
        <v>6.997084548104956</v>
      </c>
      <c r="AF4" s="12">
        <f t="shared" si="2"/>
        <v>16.04075691411936</v>
      </c>
      <c r="AG4" s="12">
        <f t="shared" si="2"/>
        <v>8.6949958487433</v>
      </c>
      <c r="AH4" s="12">
        <f t="shared" si="2"/>
        <v>10.759837177747626</v>
      </c>
      <c r="AI4" s="12">
        <f t="shared" si="2"/>
        <v>14.407764335998904</v>
      </c>
      <c r="AJ4" s="12">
        <f t="shared" si="2"/>
        <v>9.901308732031753</v>
      </c>
      <c r="AK4" s="12">
        <f t="shared" si="2"/>
        <v>17.755102040816322</v>
      </c>
      <c r="AL4" s="12">
        <f t="shared" si="2"/>
        <v>4.837179892507113</v>
      </c>
      <c r="AM4" s="12">
        <f t="shared" si="2"/>
        <v>3.2083000798084593</v>
      </c>
      <c r="AN4" s="12">
        <f t="shared" si="2"/>
        <v>12.340879640216482</v>
      </c>
      <c r="AO4" s="25">
        <f aca="true" t="shared" si="3" ref="AO4:AO16">AB4/(AB4+O4)*100</f>
        <v>10.708189830590834</v>
      </c>
    </row>
    <row r="5" spans="1:41" s="9" customFormat="1" ht="33.75" customHeight="1">
      <c r="A5" s="13">
        <f t="shared" si="0"/>
        <v>2</v>
      </c>
      <c r="B5" s="14" t="s">
        <v>21</v>
      </c>
      <c r="C5" s="39">
        <v>20.26</v>
      </c>
      <c r="D5" s="39">
        <v>20.06</v>
      </c>
      <c r="E5" s="39">
        <v>27.32</v>
      </c>
      <c r="F5" s="39">
        <v>27.82</v>
      </c>
      <c r="G5" s="46">
        <v>30.34</v>
      </c>
      <c r="H5" s="46">
        <v>28.04</v>
      </c>
      <c r="I5" s="46">
        <v>44.11</v>
      </c>
      <c r="J5" s="46">
        <v>37.04</v>
      </c>
      <c r="K5" s="46">
        <v>39.99</v>
      </c>
      <c r="L5" s="46">
        <v>29.94</v>
      </c>
      <c r="M5" s="46">
        <v>28.08</v>
      </c>
      <c r="N5" s="46">
        <v>30.06</v>
      </c>
      <c r="O5" s="29">
        <f t="shared" si="1"/>
        <v>363.05999999999995</v>
      </c>
      <c r="P5" s="43">
        <v>4.29</v>
      </c>
      <c r="Q5" s="39">
        <v>11.55</v>
      </c>
      <c r="R5" s="43">
        <v>2.24</v>
      </c>
      <c r="S5" s="43">
        <v>3.46</v>
      </c>
      <c r="T5" s="43">
        <v>14.25</v>
      </c>
      <c r="U5" s="46">
        <v>0.96</v>
      </c>
      <c r="V5" s="46">
        <v>5.515</v>
      </c>
      <c r="W5" s="46">
        <v>5.125</v>
      </c>
      <c r="X5" s="46">
        <v>6.75</v>
      </c>
      <c r="Y5" s="50">
        <v>7.82</v>
      </c>
      <c r="Z5" s="46">
        <v>1.6</v>
      </c>
      <c r="AA5" s="50">
        <v>0</v>
      </c>
      <c r="AB5" s="34">
        <f>SUM(P5:AA5)</f>
        <v>63.56</v>
      </c>
      <c r="AC5" s="12">
        <f aca="true" t="shared" si="4" ref="AC5:AI5">P5/(C5+P5)*100</f>
        <v>17.474541751527497</v>
      </c>
      <c r="AD5" s="12">
        <f t="shared" si="4"/>
        <v>36.53906991458399</v>
      </c>
      <c r="AE5" s="12">
        <f t="shared" si="4"/>
        <v>7.577807848443843</v>
      </c>
      <c r="AF5" s="12">
        <f aca="true" t="shared" si="5" ref="AF5:AF16">S5/(F5+S5)*100</f>
        <v>11.061381074168796</v>
      </c>
      <c r="AG5" s="12">
        <f t="shared" si="4"/>
        <v>31.95783808028706</v>
      </c>
      <c r="AH5" s="12">
        <f t="shared" si="4"/>
        <v>3.310344827586207</v>
      </c>
      <c r="AI5" s="12">
        <f t="shared" si="4"/>
        <v>11.113350125944583</v>
      </c>
      <c r="AJ5" s="12">
        <f aca="true" t="shared" si="6" ref="AJ5:AJ16">W5/(J5+W5)*100</f>
        <v>12.154630617810982</v>
      </c>
      <c r="AK5" s="12">
        <f aca="true" t="shared" si="7" ref="AK5:AK16">X5/(K5+X5)*100</f>
        <v>14.441591784338895</v>
      </c>
      <c r="AL5" s="12">
        <f aca="true" t="shared" si="8" ref="AL5:AL16">Y5/(L5+Y5)*100</f>
        <v>20.70974576271186</v>
      </c>
      <c r="AM5" s="12">
        <f aca="true" t="shared" si="9" ref="AM5:AM16">Z5/(M5+Z5)*100</f>
        <v>5.3908355795148255</v>
      </c>
      <c r="AN5" s="12">
        <f aca="true" t="shared" si="10" ref="AN5:AN16">AA5/(N5+AA5)*100</f>
        <v>0</v>
      </c>
      <c r="AO5" s="25">
        <f t="shared" si="3"/>
        <v>14.898504523932306</v>
      </c>
    </row>
    <row r="6" spans="1:41" s="22" customFormat="1" ht="33.75" customHeight="1">
      <c r="A6" s="13">
        <f t="shared" si="0"/>
        <v>3</v>
      </c>
      <c r="B6" s="14" t="s">
        <v>22</v>
      </c>
      <c r="C6" s="39">
        <v>35.68</v>
      </c>
      <c r="D6" s="39">
        <v>32.22</v>
      </c>
      <c r="E6" s="39">
        <v>40.82</v>
      </c>
      <c r="F6" s="39">
        <v>33.81</v>
      </c>
      <c r="G6" s="46">
        <v>40.13</v>
      </c>
      <c r="H6" s="46">
        <v>51.54</v>
      </c>
      <c r="I6" s="46">
        <v>16.41</v>
      </c>
      <c r="J6" s="46">
        <v>25.14</v>
      </c>
      <c r="K6" s="46">
        <v>34.78</v>
      </c>
      <c r="L6" s="46">
        <v>25.15</v>
      </c>
      <c r="M6" s="46">
        <v>25</v>
      </c>
      <c r="N6" s="46">
        <v>20.7</v>
      </c>
      <c r="O6" s="29">
        <f t="shared" si="1"/>
        <v>381.37999999999994</v>
      </c>
      <c r="P6" s="43">
        <v>6.48</v>
      </c>
      <c r="Q6" s="39">
        <v>2.75</v>
      </c>
      <c r="R6" s="43">
        <v>6.28</v>
      </c>
      <c r="S6" s="43">
        <v>0</v>
      </c>
      <c r="T6" s="43">
        <v>5.88</v>
      </c>
      <c r="U6" s="46">
        <v>4.53</v>
      </c>
      <c r="V6" s="46">
        <v>8.455</v>
      </c>
      <c r="W6" s="46">
        <v>9.66</v>
      </c>
      <c r="X6" s="46">
        <v>13.63</v>
      </c>
      <c r="Y6" s="50">
        <v>12.81</v>
      </c>
      <c r="Z6" s="46">
        <v>8.133</v>
      </c>
      <c r="AA6" s="50">
        <v>3.968</v>
      </c>
      <c r="AB6" s="34">
        <f aca="true" t="shared" si="11" ref="AB6:AB16">SUM(P6:AA6)</f>
        <v>82.576</v>
      </c>
      <c r="AC6" s="21">
        <f aca="true" t="shared" si="12" ref="AC6:AC16">P6/(C6+P6)*100</f>
        <v>15.37001897533207</v>
      </c>
      <c r="AD6" s="21">
        <f aca="true" t="shared" si="13" ref="AD6:AI6">Q6/(D6+Q6)*100</f>
        <v>7.8638833285673435</v>
      </c>
      <c r="AE6" s="21">
        <f t="shared" si="13"/>
        <v>13.333333333333334</v>
      </c>
      <c r="AF6" s="12">
        <f t="shared" si="5"/>
        <v>0</v>
      </c>
      <c r="AG6" s="21">
        <f t="shared" si="13"/>
        <v>12.7798304716366</v>
      </c>
      <c r="AH6" s="21">
        <f t="shared" si="13"/>
        <v>8.079186730872125</v>
      </c>
      <c r="AI6" s="21">
        <f t="shared" si="13"/>
        <v>34.003619545545945</v>
      </c>
      <c r="AJ6" s="12">
        <f t="shared" si="6"/>
        <v>27.75862068965517</v>
      </c>
      <c r="AK6" s="12">
        <f t="shared" si="7"/>
        <v>28.155339805825243</v>
      </c>
      <c r="AL6" s="12">
        <f t="shared" si="8"/>
        <v>33.74604847207587</v>
      </c>
      <c r="AM6" s="12">
        <f t="shared" si="9"/>
        <v>24.546524612923672</v>
      </c>
      <c r="AN6" s="12">
        <f t="shared" si="10"/>
        <v>16.08561699367602</v>
      </c>
      <c r="AO6" s="25">
        <f t="shared" si="3"/>
        <v>17.798239488227335</v>
      </c>
    </row>
    <row r="7" spans="1:41" s="9" customFormat="1" ht="33.75" customHeight="1">
      <c r="A7" s="13">
        <f t="shared" si="0"/>
        <v>4</v>
      </c>
      <c r="B7" s="14" t="s">
        <v>23</v>
      </c>
      <c r="C7" s="39">
        <v>98.75</v>
      </c>
      <c r="D7" s="39">
        <v>93.1</v>
      </c>
      <c r="E7" s="39">
        <v>126.94</v>
      </c>
      <c r="F7" s="39">
        <v>114.56</v>
      </c>
      <c r="G7" s="46">
        <v>127.86</v>
      </c>
      <c r="H7" s="46">
        <v>107.96</v>
      </c>
      <c r="I7" s="46">
        <v>125.77</v>
      </c>
      <c r="J7" s="46">
        <v>142</v>
      </c>
      <c r="K7" s="46">
        <v>130.68</v>
      </c>
      <c r="L7" s="46">
        <v>127.01</v>
      </c>
      <c r="M7" s="46">
        <v>115.87</v>
      </c>
      <c r="N7" s="46">
        <v>106.14</v>
      </c>
      <c r="O7" s="30">
        <f t="shared" si="1"/>
        <v>1416.64</v>
      </c>
      <c r="P7" s="43">
        <v>11.62</v>
      </c>
      <c r="Q7" s="39">
        <v>9.3</v>
      </c>
      <c r="R7" s="43">
        <v>7.04</v>
      </c>
      <c r="S7" s="43">
        <v>33.31</v>
      </c>
      <c r="T7" s="43">
        <v>22.72</v>
      </c>
      <c r="U7" s="46">
        <v>4.83</v>
      </c>
      <c r="V7" s="46">
        <v>18</v>
      </c>
      <c r="W7" s="46">
        <v>36.59</v>
      </c>
      <c r="X7" s="46">
        <v>27.47</v>
      </c>
      <c r="Y7" s="50">
        <v>24.204</v>
      </c>
      <c r="Z7" s="46">
        <v>20.664</v>
      </c>
      <c r="AA7" s="50">
        <v>26.637</v>
      </c>
      <c r="AB7" s="34">
        <f t="shared" si="11"/>
        <v>242.38500000000005</v>
      </c>
      <c r="AC7" s="12">
        <f t="shared" si="12"/>
        <v>10.528223249071305</v>
      </c>
      <c r="AD7" s="12">
        <f aca="true" t="shared" si="14" ref="AD7:AD16">Q7/(D7+Q7)*100</f>
        <v>9.082031250000002</v>
      </c>
      <c r="AE7" s="12">
        <f aca="true" t="shared" si="15" ref="AE7:AE16">R7/(E7+R7)*100</f>
        <v>5.254515599343186</v>
      </c>
      <c r="AF7" s="12">
        <f t="shared" si="5"/>
        <v>22.526543585581933</v>
      </c>
      <c r="AG7" s="12">
        <f aca="true" t="shared" si="16" ref="AG7:AG16">T7/(G7+T7)*100</f>
        <v>15.088325142781247</v>
      </c>
      <c r="AH7" s="12">
        <f aca="true" t="shared" si="17" ref="AH7:AH16">U7/(H7+U7)*100</f>
        <v>4.282294529656885</v>
      </c>
      <c r="AI7" s="12">
        <f aca="true" t="shared" si="18" ref="AI7:AI16">V7/(I7+V7)*100</f>
        <v>12.519997217778398</v>
      </c>
      <c r="AJ7" s="12">
        <f t="shared" si="6"/>
        <v>20.488269220001122</v>
      </c>
      <c r="AK7" s="12">
        <f t="shared" si="7"/>
        <v>17.369585836231423</v>
      </c>
      <c r="AL7" s="12">
        <f t="shared" si="8"/>
        <v>16.006454428822728</v>
      </c>
      <c r="AM7" s="12">
        <f t="shared" si="9"/>
        <v>15.134691725138063</v>
      </c>
      <c r="AN7" s="12">
        <f t="shared" si="10"/>
        <v>20.061456426941415</v>
      </c>
      <c r="AO7" s="25">
        <f t="shared" si="3"/>
        <v>14.610087250041442</v>
      </c>
    </row>
    <row r="8" spans="1:41" ht="33.75" customHeight="1">
      <c r="A8" s="10">
        <f t="shared" si="0"/>
        <v>5</v>
      </c>
      <c r="B8" s="11" t="s">
        <v>24</v>
      </c>
      <c r="C8" s="39">
        <v>109.32</v>
      </c>
      <c r="D8" s="39">
        <v>92.48</v>
      </c>
      <c r="E8" s="39">
        <v>107.62</v>
      </c>
      <c r="F8" s="39">
        <v>87.72</v>
      </c>
      <c r="G8" s="46">
        <v>101.46</v>
      </c>
      <c r="H8" s="46">
        <v>76.055</v>
      </c>
      <c r="I8" s="46">
        <v>102.65</v>
      </c>
      <c r="J8" s="46">
        <v>125.19</v>
      </c>
      <c r="K8" s="46">
        <v>116.88</v>
      </c>
      <c r="L8" s="46">
        <v>104.86</v>
      </c>
      <c r="M8" s="46">
        <v>103.57</v>
      </c>
      <c r="N8" s="46">
        <v>101.21</v>
      </c>
      <c r="O8" s="30">
        <f t="shared" si="1"/>
        <v>1229.0149999999999</v>
      </c>
      <c r="P8" s="43">
        <v>21.65</v>
      </c>
      <c r="Q8" s="39">
        <v>11.96</v>
      </c>
      <c r="R8" s="43">
        <v>13.75</v>
      </c>
      <c r="S8" s="43">
        <v>18.425</v>
      </c>
      <c r="T8" s="43">
        <v>14.141</v>
      </c>
      <c r="U8" s="46">
        <v>16.4</v>
      </c>
      <c r="V8" s="46">
        <v>18.64</v>
      </c>
      <c r="W8" s="46">
        <v>30.225</v>
      </c>
      <c r="X8" s="46">
        <v>21.79</v>
      </c>
      <c r="Y8" s="50">
        <v>19.702</v>
      </c>
      <c r="Z8" s="46">
        <v>22.376</v>
      </c>
      <c r="AA8" s="50">
        <v>13.143</v>
      </c>
      <c r="AB8" s="34">
        <f t="shared" si="11"/>
        <v>222.202</v>
      </c>
      <c r="AC8" s="12">
        <f t="shared" si="12"/>
        <v>16.53050316866458</v>
      </c>
      <c r="AD8" s="12">
        <f t="shared" si="14"/>
        <v>11.451551129835313</v>
      </c>
      <c r="AE8" s="12">
        <f t="shared" si="15"/>
        <v>11.328993985334101</v>
      </c>
      <c r="AF8" s="12">
        <f t="shared" si="5"/>
        <v>17.35833058551981</v>
      </c>
      <c r="AG8" s="12">
        <f t="shared" si="16"/>
        <v>12.232593143657928</v>
      </c>
      <c r="AH8" s="12">
        <f t="shared" si="17"/>
        <v>17.738359201773832</v>
      </c>
      <c r="AI8" s="12">
        <f t="shared" si="18"/>
        <v>15.368125979058455</v>
      </c>
      <c r="AJ8" s="12">
        <f t="shared" si="6"/>
        <v>19.44792973651192</v>
      </c>
      <c r="AK8" s="12">
        <f t="shared" si="7"/>
        <v>15.713564577774575</v>
      </c>
      <c r="AL8" s="12">
        <f t="shared" si="8"/>
        <v>15.817022848059603</v>
      </c>
      <c r="AM8" s="12">
        <f t="shared" si="9"/>
        <v>17.766344306289998</v>
      </c>
      <c r="AN8" s="12">
        <f t="shared" si="10"/>
        <v>11.493358285309526</v>
      </c>
      <c r="AO8" s="25">
        <f t="shared" si="3"/>
        <v>15.311424824819445</v>
      </c>
    </row>
    <row r="9" spans="1:41" s="9" customFormat="1" ht="33.75" customHeight="1">
      <c r="A9" s="13">
        <f t="shared" si="0"/>
        <v>6</v>
      </c>
      <c r="B9" s="14" t="s">
        <v>25</v>
      </c>
      <c r="C9" s="39">
        <v>112.83</v>
      </c>
      <c r="D9" s="39">
        <v>128.15</v>
      </c>
      <c r="E9" s="39">
        <v>164.51</v>
      </c>
      <c r="F9" s="39">
        <v>151.06</v>
      </c>
      <c r="G9" s="46">
        <v>179.4</v>
      </c>
      <c r="H9" s="46">
        <v>156.29</v>
      </c>
      <c r="I9" s="46">
        <v>169.96</v>
      </c>
      <c r="J9" s="46">
        <v>177.18</v>
      </c>
      <c r="K9" s="46">
        <v>172.36</v>
      </c>
      <c r="L9" s="46">
        <v>169.33</v>
      </c>
      <c r="M9" s="46">
        <v>152.05</v>
      </c>
      <c r="N9" s="46">
        <v>150</v>
      </c>
      <c r="O9" s="30">
        <f t="shared" si="1"/>
        <v>1883.1199999999997</v>
      </c>
      <c r="P9" s="43">
        <v>16.24</v>
      </c>
      <c r="Q9" s="39">
        <v>26.46</v>
      </c>
      <c r="R9" s="43">
        <v>43.525</v>
      </c>
      <c r="S9" s="43">
        <v>14.35</v>
      </c>
      <c r="T9" s="43">
        <v>32.08</v>
      </c>
      <c r="U9" s="46">
        <v>50.03</v>
      </c>
      <c r="V9" s="46">
        <v>50.78</v>
      </c>
      <c r="W9" s="46">
        <v>39.05</v>
      </c>
      <c r="X9" s="46">
        <v>39.41</v>
      </c>
      <c r="Y9" s="50">
        <v>45.852</v>
      </c>
      <c r="Z9" s="46">
        <v>43.728</v>
      </c>
      <c r="AA9" s="50">
        <v>30.48</v>
      </c>
      <c r="AB9" s="34">
        <f t="shared" si="11"/>
        <v>431.98499999999996</v>
      </c>
      <c r="AC9" s="12">
        <f t="shared" si="12"/>
        <v>12.582319671496087</v>
      </c>
      <c r="AD9" s="12">
        <f t="shared" si="14"/>
        <v>17.11402884677576</v>
      </c>
      <c r="AE9" s="12">
        <f t="shared" si="15"/>
        <v>20.92196024707381</v>
      </c>
      <c r="AF9" s="12">
        <f t="shared" si="5"/>
        <v>8.6754126110876</v>
      </c>
      <c r="AG9" s="12">
        <f t="shared" si="16"/>
        <v>15.169283147342535</v>
      </c>
      <c r="AH9" s="12">
        <f t="shared" si="17"/>
        <v>24.248739821636295</v>
      </c>
      <c r="AI9" s="12">
        <f t="shared" si="18"/>
        <v>23.004439612213464</v>
      </c>
      <c r="AJ9" s="12">
        <f t="shared" si="6"/>
        <v>18.059473708551078</v>
      </c>
      <c r="AK9" s="12">
        <f t="shared" si="7"/>
        <v>18.609812532464463</v>
      </c>
      <c r="AL9" s="12">
        <f t="shared" si="8"/>
        <v>21.30847375709864</v>
      </c>
      <c r="AM9" s="12">
        <f t="shared" si="9"/>
        <v>22.335502456864408</v>
      </c>
      <c r="AN9" s="12">
        <f t="shared" si="10"/>
        <v>16.888297872340427</v>
      </c>
      <c r="AO9" s="25">
        <f t="shared" si="3"/>
        <v>18.659412856004373</v>
      </c>
    </row>
    <row r="10" spans="1:41" ht="33.75" customHeight="1">
      <c r="A10" s="10">
        <f t="shared" si="0"/>
        <v>7</v>
      </c>
      <c r="B10" s="11" t="s">
        <v>26</v>
      </c>
      <c r="C10" s="39">
        <v>40.16</v>
      </c>
      <c r="D10" s="39">
        <v>33.49</v>
      </c>
      <c r="E10" s="39">
        <v>39.64</v>
      </c>
      <c r="F10" s="39">
        <v>33.79</v>
      </c>
      <c r="G10" s="46">
        <v>48.47</v>
      </c>
      <c r="H10" s="46">
        <v>35.94</v>
      </c>
      <c r="I10" s="46">
        <v>43.98</v>
      </c>
      <c r="J10" s="46">
        <v>53.19</v>
      </c>
      <c r="K10" s="46">
        <v>52.16</v>
      </c>
      <c r="L10" s="46">
        <v>45.5</v>
      </c>
      <c r="M10" s="46">
        <v>40.81</v>
      </c>
      <c r="N10" s="46">
        <v>34.63</v>
      </c>
      <c r="O10" s="31">
        <f t="shared" si="1"/>
        <v>501.76000000000005</v>
      </c>
      <c r="P10" s="43">
        <v>1.93</v>
      </c>
      <c r="Q10" s="39">
        <v>2.16</v>
      </c>
      <c r="R10" s="43">
        <v>10.56</v>
      </c>
      <c r="S10" s="43">
        <v>1.75</v>
      </c>
      <c r="T10" s="43">
        <v>6.33</v>
      </c>
      <c r="U10" s="46">
        <v>4.17</v>
      </c>
      <c r="V10" s="46">
        <v>11.17</v>
      </c>
      <c r="W10" s="46">
        <v>6.6</v>
      </c>
      <c r="X10" s="46">
        <v>14.8</v>
      </c>
      <c r="Y10" s="50">
        <v>2.7</v>
      </c>
      <c r="Z10" s="46">
        <v>9.41</v>
      </c>
      <c r="AA10" s="50">
        <v>3.34</v>
      </c>
      <c r="AB10" s="34">
        <f t="shared" si="11"/>
        <v>74.92</v>
      </c>
      <c r="AC10" s="12">
        <f t="shared" si="12"/>
        <v>4.5854122119268235</v>
      </c>
      <c r="AD10" s="12">
        <f t="shared" si="14"/>
        <v>6.05890603085554</v>
      </c>
      <c r="AE10" s="12">
        <f t="shared" si="15"/>
        <v>21.03585657370518</v>
      </c>
      <c r="AF10" s="12">
        <f t="shared" si="5"/>
        <v>4.924029262802476</v>
      </c>
      <c r="AG10" s="12">
        <f t="shared" si="16"/>
        <v>11.55109489051095</v>
      </c>
      <c r="AH10" s="12">
        <f t="shared" si="17"/>
        <v>10.396409872849663</v>
      </c>
      <c r="AI10" s="12">
        <f t="shared" si="18"/>
        <v>20.25385312783318</v>
      </c>
      <c r="AJ10" s="12">
        <f t="shared" si="6"/>
        <v>11.038635223281485</v>
      </c>
      <c r="AK10" s="12">
        <f t="shared" si="7"/>
        <v>22.102747909199525</v>
      </c>
      <c r="AL10" s="12">
        <f t="shared" si="8"/>
        <v>5.601659751037345</v>
      </c>
      <c r="AM10" s="12">
        <f t="shared" si="9"/>
        <v>18.737554759060135</v>
      </c>
      <c r="AN10" s="12">
        <f t="shared" si="10"/>
        <v>8.796418224914406</v>
      </c>
      <c r="AO10" s="25">
        <f t="shared" si="3"/>
        <v>12.99160713047097</v>
      </c>
    </row>
    <row r="11" spans="1:41" s="9" customFormat="1" ht="33.75" customHeight="1">
      <c r="A11" s="13">
        <f t="shared" si="0"/>
        <v>8</v>
      </c>
      <c r="B11" s="14" t="s">
        <v>27</v>
      </c>
      <c r="C11" s="39">
        <v>80.7</v>
      </c>
      <c r="D11" s="39">
        <v>79.91</v>
      </c>
      <c r="E11" s="39">
        <v>98.22</v>
      </c>
      <c r="F11" s="39">
        <v>92.91</v>
      </c>
      <c r="G11" s="46">
        <v>101.19</v>
      </c>
      <c r="H11" s="46">
        <v>91.1</v>
      </c>
      <c r="I11" s="46">
        <v>97.53</v>
      </c>
      <c r="J11" s="46">
        <v>107.41</v>
      </c>
      <c r="K11" s="46">
        <v>103.09</v>
      </c>
      <c r="L11" s="46">
        <v>97.68</v>
      </c>
      <c r="M11" s="46">
        <v>98.26</v>
      </c>
      <c r="N11" s="46">
        <v>85.5</v>
      </c>
      <c r="O11" s="28">
        <f t="shared" si="1"/>
        <v>1133.5</v>
      </c>
      <c r="P11" s="43">
        <v>12.63</v>
      </c>
      <c r="Q11" s="39">
        <v>3.47</v>
      </c>
      <c r="R11" s="43">
        <v>14.85</v>
      </c>
      <c r="S11" s="43">
        <v>3.015</v>
      </c>
      <c r="T11" s="43">
        <v>20.51</v>
      </c>
      <c r="U11" s="46">
        <v>13.69</v>
      </c>
      <c r="V11" s="46">
        <v>9.5</v>
      </c>
      <c r="W11" s="46">
        <v>16.19</v>
      </c>
      <c r="X11" s="46">
        <v>6.9</v>
      </c>
      <c r="Y11" s="50">
        <v>15.58</v>
      </c>
      <c r="Z11" s="46">
        <v>13.82</v>
      </c>
      <c r="AA11" s="50">
        <v>17.761</v>
      </c>
      <c r="AB11" s="34">
        <f t="shared" si="11"/>
        <v>147.916</v>
      </c>
      <c r="AC11" s="12">
        <f t="shared" si="12"/>
        <v>13.532626165220188</v>
      </c>
      <c r="AD11" s="12">
        <f t="shared" si="14"/>
        <v>4.1616694650995445</v>
      </c>
      <c r="AE11" s="12">
        <f t="shared" si="15"/>
        <v>13.133457150437783</v>
      </c>
      <c r="AF11" s="12">
        <f t="shared" si="5"/>
        <v>3.143080531665364</v>
      </c>
      <c r="AG11" s="12">
        <f t="shared" si="16"/>
        <v>16.85291700903862</v>
      </c>
      <c r="AH11" s="12">
        <f t="shared" si="17"/>
        <v>13.06422368546617</v>
      </c>
      <c r="AI11" s="12">
        <f t="shared" si="18"/>
        <v>8.876016070260674</v>
      </c>
      <c r="AJ11" s="12">
        <f t="shared" si="6"/>
        <v>13.098705501618124</v>
      </c>
      <c r="AK11" s="12">
        <f t="shared" si="7"/>
        <v>6.273297572506591</v>
      </c>
      <c r="AL11" s="12">
        <f t="shared" si="8"/>
        <v>13.755959738654422</v>
      </c>
      <c r="AM11" s="12">
        <f t="shared" si="9"/>
        <v>12.33047822983583</v>
      </c>
      <c r="AN11" s="12">
        <f t="shared" si="10"/>
        <v>17.20010458934157</v>
      </c>
      <c r="AO11" s="25">
        <f t="shared" si="3"/>
        <v>11.543167870543213</v>
      </c>
    </row>
    <row r="12" spans="1:48" s="15" customFormat="1" ht="33.75" customHeight="1">
      <c r="A12" s="13">
        <f t="shared" si="0"/>
        <v>9</v>
      </c>
      <c r="B12" s="14" t="s">
        <v>28</v>
      </c>
      <c r="C12" s="39">
        <v>66.51</v>
      </c>
      <c r="D12" s="39">
        <v>66.99</v>
      </c>
      <c r="E12" s="39">
        <v>75.84</v>
      </c>
      <c r="F12" s="39">
        <v>74.14</v>
      </c>
      <c r="G12" s="46">
        <v>84.06</v>
      </c>
      <c r="H12" s="46">
        <v>73.07</v>
      </c>
      <c r="I12" s="46">
        <v>67.24</v>
      </c>
      <c r="J12" s="46">
        <v>75.3</v>
      </c>
      <c r="K12" s="46">
        <v>95.73</v>
      </c>
      <c r="L12" s="46">
        <v>72.77</v>
      </c>
      <c r="M12" s="46">
        <v>86.42</v>
      </c>
      <c r="N12" s="46">
        <v>72.89</v>
      </c>
      <c r="O12" s="28">
        <f t="shared" si="1"/>
        <v>910.9599999999999</v>
      </c>
      <c r="P12" s="43">
        <v>4.08</v>
      </c>
      <c r="Q12" s="39">
        <v>28.964</v>
      </c>
      <c r="R12" s="43">
        <v>9.405</v>
      </c>
      <c r="S12" s="43">
        <v>9.98</v>
      </c>
      <c r="T12" s="43">
        <v>17.87</v>
      </c>
      <c r="U12" s="46">
        <v>24.31</v>
      </c>
      <c r="V12" s="46">
        <v>10.51</v>
      </c>
      <c r="W12" s="46">
        <v>15.97</v>
      </c>
      <c r="X12" s="46">
        <v>14.47</v>
      </c>
      <c r="Y12" s="50">
        <v>20.8</v>
      </c>
      <c r="Z12" s="46">
        <v>29.36</v>
      </c>
      <c r="AA12" s="50">
        <v>23.169</v>
      </c>
      <c r="AB12" s="34">
        <f t="shared" si="11"/>
        <v>208.88800000000006</v>
      </c>
      <c r="AC12" s="12">
        <f t="shared" si="12"/>
        <v>5.77985550361241</v>
      </c>
      <c r="AD12" s="12">
        <f t="shared" si="14"/>
        <v>30.185297121537403</v>
      </c>
      <c r="AE12" s="12">
        <f t="shared" si="15"/>
        <v>11.032905155727606</v>
      </c>
      <c r="AF12" s="12">
        <f t="shared" si="5"/>
        <v>11.864003804089396</v>
      </c>
      <c r="AG12" s="12">
        <f t="shared" si="16"/>
        <v>17.531639360345334</v>
      </c>
      <c r="AH12" s="12">
        <f t="shared" si="17"/>
        <v>24.96405832819881</v>
      </c>
      <c r="AI12" s="12">
        <f t="shared" si="18"/>
        <v>13.517684887459808</v>
      </c>
      <c r="AJ12" s="12">
        <f t="shared" si="6"/>
        <v>17.497534786896026</v>
      </c>
      <c r="AK12" s="12">
        <f t="shared" si="7"/>
        <v>13.130671506352087</v>
      </c>
      <c r="AL12" s="12">
        <f t="shared" si="8"/>
        <v>22.2293470129315</v>
      </c>
      <c r="AM12" s="12">
        <f t="shared" si="9"/>
        <v>25.358438417688717</v>
      </c>
      <c r="AN12" s="12">
        <f t="shared" si="10"/>
        <v>24.11955152562488</v>
      </c>
      <c r="AO12" s="25">
        <f t="shared" si="3"/>
        <v>18.653245797643972</v>
      </c>
      <c r="AP12" s="9"/>
      <c r="AQ12" s="9"/>
      <c r="AR12" s="9"/>
      <c r="AS12" s="9"/>
      <c r="AT12" s="9"/>
      <c r="AU12" s="9"/>
      <c r="AV12" s="9"/>
    </row>
    <row r="13" spans="1:41" s="9" customFormat="1" ht="33.75" customHeight="1">
      <c r="A13" s="13">
        <f t="shared" si="0"/>
        <v>10</v>
      </c>
      <c r="B13" s="14" t="s">
        <v>29</v>
      </c>
      <c r="C13" s="39">
        <v>92.94</v>
      </c>
      <c r="D13" s="39">
        <v>90.87</v>
      </c>
      <c r="E13" s="39">
        <v>110.71</v>
      </c>
      <c r="F13" s="39">
        <v>110.88</v>
      </c>
      <c r="G13" s="46">
        <v>112.42</v>
      </c>
      <c r="H13" s="46">
        <v>105.39</v>
      </c>
      <c r="I13" s="46">
        <v>119.84</v>
      </c>
      <c r="J13" s="46">
        <v>147.2</v>
      </c>
      <c r="K13" s="46">
        <v>122.08</v>
      </c>
      <c r="L13" s="46">
        <v>118.42</v>
      </c>
      <c r="M13" s="46">
        <v>102.98</v>
      </c>
      <c r="N13" s="46">
        <v>106.78</v>
      </c>
      <c r="O13" s="28">
        <f t="shared" si="1"/>
        <v>1340.51</v>
      </c>
      <c r="P13" s="43">
        <v>10.64</v>
      </c>
      <c r="Q13" s="39">
        <v>7.39</v>
      </c>
      <c r="R13" s="43">
        <v>23.753</v>
      </c>
      <c r="S13" s="43">
        <v>10.36</v>
      </c>
      <c r="T13" s="43">
        <v>15.93</v>
      </c>
      <c r="U13" s="46">
        <v>10.27</v>
      </c>
      <c r="V13" s="46">
        <v>22.37</v>
      </c>
      <c r="W13" s="46">
        <v>22.12</v>
      </c>
      <c r="X13" s="46">
        <v>8.61</v>
      </c>
      <c r="Y13" s="50">
        <v>14.23</v>
      </c>
      <c r="Z13" s="46">
        <v>7.594</v>
      </c>
      <c r="AA13" s="50">
        <v>8.505</v>
      </c>
      <c r="AB13" s="34">
        <f t="shared" si="11"/>
        <v>161.772</v>
      </c>
      <c r="AC13" s="12">
        <f t="shared" si="12"/>
        <v>10.272253330758835</v>
      </c>
      <c r="AD13" s="12">
        <f t="shared" si="14"/>
        <v>7.520863016486872</v>
      </c>
      <c r="AE13" s="12">
        <f t="shared" si="15"/>
        <v>17.66508258777508</v>
      </c>
      <c r="AF13" s="12">
        <f t="shared" si="5"/>
        <v>8.545034642032332</v>
      </c>
      <c r="AG13" s="12">
        <f t="shared" si="16"/>
        <v>12.411375146084925</v>
      </c>
      <c r="AH13" s="12">
        <f t="shared" si="17"/>
        <v>8.87947432128653</v>
      </c>
      <c r="AI13" s="12">
        <f t="shared" si="18"/>
        <v>15.73025806905281</v>
      </c>
      <c r="AJ13" s="12">
        <f t="shared" si="6"/>
        <v>13.064020789038508</v>
      </c>
      <c r="AK13" s="12">
        <f t="shared" si="7"/>
        <v>6.588109266202463</v>
      </c>
      <c r="AL13" s="12">
        <f t="shared" si="8"/>
        <v>10.727478326422919</v>
      </c>
      <c r="AM13" s="12">
        <f t="shared" si="9"/>
        <v>6.867798940076329</v>
      </c>
      <c r="AN13" s="12">
        <f t="shared" si="10"/>
        <v>7.377369128681095</v>
      </c>
      <c r="AO13" s="25">
        <f t="shared" si="3"/>
        <v>10.76841764728593</v>
      </c>
    </row>
    <row r="14" spans="1:41" s="9" customFormat="1" ht="33.75" customHeight="1">
      <c r="A14" s="13">
        <f t="shared" si="0"/>
        <v>11</v>
      </c>
      <c r="B14" s="16" t="s">
        <v>30</v>
      </c>
      <c r="C14" s="39">
        <v>35.42</v>
      </c>
      <c r="D14" s="39">
        <v>36.87</v>
      </c>
      <c r="E14" s="39">
        <v>43.59</v>
      </c>
      <c r="F14" s="39">
        <v>43.59</v>
      </c>
      <c r="G14" s="46">
        <v>43.34</v>
      </c>
      <c r="H14" s="46">
        <v>48.4</v>
      </c>
      <c r="I14" s="46">
        <v>46.63</v>
      </c>
      <c r="J14" s="46">
        <v>52.03</v>
      </c>
      <c r="K14" s="46">
        <v>53.29</v>
      </c>
      <c r="L14" s="46">
        <v>39.38</v>
      </c>
      <c r="M14" s="46">
        <v>47.89</v>
      </c>
      <c r="N14" s="46">
        <v>36.55</v>
      </c>
      <c r="O14" s="28">
        <f t="shared" si="1"/>
        <v>526.98</v>
      </c>
      <c r="P14" s="43">
        <v>3.33</v>
      </c>
      <c r="Q14" s="39">
        <v>2.74</v>
      </c>
      <c r="R14" s="43">
        <v>9.22</v>
      </c>
      <c r="S14" s="43">
        <v>2.42</v>
      </c>
      <c r="T14" s="43">
        <v>9.08</v>
      </c>
      <c r="U14" s="46">
        <v>8.56</v>
      </c>
      <c r="V14" s="46">
        <v>7.64</v>
      </c>
      <c r="W14" s="46">
        <v>1.52</v>
      </c>
      <c r="X14" s="46">
        <v>1.19</v>
      </c>
      <c r="Y14" s="50">
        <v>11.47</v>
      </c>
      <c r="Z14" s="46">
        <v>8.14</v>
      </c>
      <c r="AA14" s="50">
        <v>0.6</v>
      </c>
      <c r="AB14" s="34">
        <f t="shared" si="11"/>
        <v>65.91</v>
      </c>
      <c r="AC14" s="12">
        <f t="shared" si="12"/>
        <v>8.593548387096774</v>
      </c>
      <c r="AD14" s="12">
        <f t="shared" si="14"/>
        <v>6.9174450896238335</v>
      </c>
      <c r="AE14" s="12">
        <f t="shared" si="15"/>
        <v>17.458814618443476</v>
      </c>
      <c r="AF14" s="12">
        <f t="shared" si="5"/>
        <v>5.259726146489893</v>
      </c>
      <c r="AG14" s="12">
        <f t="shared" si="16"/>
        <v>17.32163296451736</v>
      </c>
      <c r="AH14" s="12">
        <f t="shared" si="17"/>
        <v>15.02808988764045</v>
      </c>
      <c r="AI14" s="12">
        <f t="shared" si="18"/>
        <v>14.077759351391192</v>
      </c>
      <c r="AJ14" s="12">
        <f>W14/(J15+W14)*100</f>
        <v>7.325301204819278</v>
      </c>
      <c r="AK14" s="12">
        <f t="shared" si="7"/>
        <v>2.184287812041116</v>
      </c>
      <c r="AL14" s="12">
        <f t="shared" si="8"/>
        <v>22.55653883972468</v>
      </c>
      <c r="AM14" s="12">
        <f t="shared" si="9"/>
        <v>14.527931465286454</v>
      </c>
      <c r="AN14" s="12">
        <f t="shared" si="10"/>
        <v>1.6150740242261103</v>
      </c>
      <c r="AO14" s="25">
        <f t="shared" si="3"/>
        <v>11.116733289480342</v>
      </c>
    </row>
    <row r="15" spans="1:41" s="9" customFormat="1" ht="33.75" customHeight="1">
      <c r="A15" s="13">
        <f t="shared" si="0"/>
        <v>12</v>
      </c>
      <c r="B15" s="14" t="s">
        <v>31</v>
      </c>
      <c r="C15" s="39">
        <v>11.64</v>
      </c>
      <c r="D15" s="39">
        <v>19.44</v>
      </c>
      <c r="E15" s="39">
        <v>11.29</v>
      </c>
      <c r="F15" s="39">
        <v>13.15</v>
      </c>
      <c r="G15" s="46">
        <v>12.82</v>
      </c>
      <c r="H15" s="46">
        <v>15.55</v>
      </c>
      <c r="I15" s="46">
        <v>18.53</v>
      </c>
      <c r="J15" s="46">
        <v>19.23</v>
      </c>
      <c r="K15" s="46">
        <v>17.08</v>
      </c>
      <c r="L15" s="46">
        <v>24.11</v>
      </c>
      <c r="M15" s="46">
        <v>19.85</v>
      </c>
      <c r="N15" s="46">
        <v>23.99</v>
      </c>
      <c r="O15" s="28">
        <f t="shared" si="1"/>
        <v>206.68000000000004</v>
      </c>
      <c r="P15" s="43">
        <v>1.12</v>
      </c>
      <c r="Q15" s="39">
        <v>0</v>
      </c>
      <c r="R15" s="43">
        <v>0</v>
      </c>
      <c r="S15" s="43">
        <v>5.94</v>
      </c>
      <c r="T15" s="43">
        <v>0</v>
      </c>
      <c r="U15" s="46">
        <v>5.64</v>
      </c>
      <c r="V15" s="46">
        <v>1.44</v>
      </c>
      <c r="W15" s="46">
        <v>0</v>
      </c>
      <c r="X15" s="46">
        <v>0</v>
      </c>
      <c r="Y15" s="50">
        <v>0</v>
      </c>
      <c r="Z15" s="46">
        <v>2.475</v>
      </c>
      <c r="AA15" s="50">
        <v>4.521</v>
      </c>
      <c r="AB15" s="34">
        <f t="shared" si="11"/>
        <v>21.136</v>
      </c>
      <c r="AC15" s="12">
        <f t="shared" si="12"/>
        <v>8.77742946708464</v>
      </c>
      <c r="AD15" s="12">
        <f t="shared" si="14"/>
        <v>0</v>
      </c>
      <c r="AE15" s="12">
        <f t="shared" si="15"/>
        <v>0</v>
      </c>
      <c r="AF15" s="12">
        <f t="shared" si="5"/>
        <v>31.11576741749607</v>
      </c>
      <c r="AG15" s="12">
        <f t="shared" si="16"/>
        <v>0</v>
      </c>
      <c r="AH15" s="12">
        <f t="shared" si="17"/>
        <v>26.61632845681925</v>
      </c>
      <c r="AI15" s="12">
        <f t="shared" si="18"/>
        <v>7.210816224336504</v>
      </c>
      <c r="AJ15" s="12">
        <f>W15/(J16+W15)*100</f>
        <v>0</v>
      </c>
      <c r="AK15" s="12">
        <f t="shared" si="7"/>
        <v>0</v>
      </c>
      <c r="AL15" s="12">
        <f t="shared" si="8"/>
        <v>0</v>
      </c>
      <c r="AM15" s="12">
        <f t="shared" si="9"/>
        <v>11.086226203807389</v>
      </c>
      <c r="AN15" s="12">
        <f t="shared" si="10"/>
        <v>15.857037634597173</v>
      </c>
      <c r="AO15" s="25">
        <f t="shared" si="3"/>
        <v>9.27766267514134</v>
      </c>
    </row>
    <row r="16" spans="1:41" ht="33.75" customHeight="1">
      <c r="A16" s="10">
        <f t="shared" si="0"/>
        <v>13</v>
      </c>
      <c r="B16" s="11" t="s">
        <v>32</v>
      </c>
      <c r="C16" s="39">
        <v>72.99</v>
      </c>
      <c r="D16" s="39">
        <v>78.22</v>
      </c>
      <c r="E16" s="39">
        <v>87.09</v>
      </c>
      <c r="F16" s="39">
        <v>85.71</v>
      </c>
      <c r="G16" s="46">
        <v>94.66</v>
      </c>
      <c r="H16" s="46">
        <v>85.89</v>
      </c>
      <c r="I16" s="46">
        <v>94.81</v>
      </c>
      <c r="J16" s="46">
        <v>108.83</v>
      </c>
      <c r="K16" s="46">
        <v>100.79</v>
      </c>
      <c r="L16" s="46">
        <v>106.84</v>
      </c>
      <c r="M16" s="46">
        <v>93.95</v>
      </c>
      <c r="N16" s="46">
        <v>66.48</v>
      </c>
      <c r="O16" s="28">
        <f t="shared" si="1"/>
        <v>1076.26</v>
      </c>
      <c r="P16" s="43">
        <v>7.43</v>
      </c>
      <c r="Q16" s="39">
        <v>15.94</v>
      </c>
      <c r="R16" s="43">
        <v>13.37</v>
      </c>
      <c r="S16" s="43">
        <v>13.14</v>
      </c>
      <c r="T16" s="43">
        <v>23.14</v>
      </c>
      <c r="U16" s="46">
        <v>16.89</v>
      </c>
      <c r="V16" s="46">
        <v>15.82</v>
      </c>
      <c r="W16" s="46">
        <v>8.54</v>
      </c>
      <c r="X16" s="46">
        <v>22.89</v>
      </c>
      <c r="Y16" s="50">
        <v>9.322</v>
      </c>
      <c r="Z16" s="46">
        <v>19.19</v>
      </c>
      <c r="AA16" s="50">
        <v>9.481</v>
      </c>
      <c r="AB16" s="34">
        <f t="shared" si="11"/>
        <v>175.15299999999996</v>
      </c>
      <c r="AC16" s="12">
        <f t="shared" si="12"/>
        <v>9.238995274807262</v>
      </c>
      <c r="AD16" s="12">
        <f t="shared" si="14"/>
        <v>16.928632115548005</v>
      </c>
      <c r="AE16" s="12">
        <f t="shared" si="15"/>
        <v>13.308779613776625</v>
      </c>
      <c r="AF16" s="12">
        <f t="shared" si="5"/>
        <v>13.292867981790593</v>
      </c>
      <c r="AG16" s="12">
        <f t="shared" si="16"/>
        <v>19.64346349745331</v>
      </c>
      <c r="AH16" s="12">
        <f t="shared" si="17"/>
        <v>16.43315820198482</v>
      </c>
      <c r="AI16" s="12">
        <f t="shared" si="18"/>
        <v>14.299918647744736</v>
      </c>
      <c r="AJ16" s="12">
        <f t="shared" si="6"/>
        <v>7.276135298628268</v>
      </c>
      <c r="AK16" s="12">
        <f t="shared" si="7"/>
        <v>18.50743855109961</v>
      </c>
      <c r="AL16" s="12">
        <f t="shared" si="8"/>
        <v>8.024999569566639</v>
      </c>
      <c r="AM16" s="12">
        <f t="shared" si="9"/>
        <v>16.961286901184376</v>
      </c>
      <c r="AN16" s="12">
        <f t="shared" si="10"/>
        <v>12.481404931477995</v>
      </c>
      <c r="AO16" s="25">
        <f t="shared" si="3"/>
        <v>13.996418448585715</v>
      </c>
    </row>
    <row r="17" spans="1:41" ht="33.75" customHeight="1">
      <c r="A17" s="10"/>
      <c r="B17" s="17" t="s">
        <v>33</v>
      </c>
      <c r="C17" s="37">
        <f aca="true" t="shared" si="19" ref="C17:I17">SUM(C4:C16)</f>
        <v>821.04</v>
      </c>
      <c r="D17" s="37">
        <f t="shared" si="19"/>
        <v>815.4000000000001</v>
      </c>
      <c r="E17" s="37">
        <f t="shared" si="19"/>
        <v>1003.7700000000001</v>
      </c>
      <c r="F17" s="37">
        <f t="shared" si="19"/>
        <v>926.82</v>
      </c>
      <c r="G17" s="37">
        <f t="shared" si="19"/>
        <v>1036.635</v>
      </c>
      <c r="H17" s="47">
        <f t="shared" si="19"/>
        <v>940.995</v>
      </c>
      <c r="I17" s="47">
        <f t="shared" si="19"/>
        <v>1010.075</v>
      </c>
      <c r="J17" s="37">
        <f>SUM(J4:J16)</f>
        <v>1153.7299999999998</v>
      </c>
      <c r="K17" s="37">
        <f>SUM(K4:K16)</f>
        <v>1107.42</v>
      </c>
      <c r="L17" s="37">
        <f>SUM(L4:L16)</f>
        <v>1021.19</v>
      </c>
      <c r="M17" s="37">
        <f>SUM(M4:M16)</f>
        <v>975.37</v>
      </c>
      <c r="N17" s="37">
        <f>SUM(N4:N16)</f>
        <v>892.43</v>
      </c>
      <c r="O17" s="27">
        <f aca="true" t="shared" si="20" ref="O17:T17">SUM(O4:O16)</f>
        <v>11704.875</v>
      </c>
      <c r="P17" s="37">
        <f t="shared" si="20"/>
        <v>109.38</v>
      </c>
      <c r="Q17" s="42">
        <f t="shared" si="20"/>
        <v>125.17399999999998</v>
      </c>
      <c r="R17" s="37">
        <f t="shared" si="20"/>
        <v>159.273</v>
      </c>
      <c r="S17" s="37">
        <f t="shared" si="20"/>
        <v>127.17</v>
      </c>
      <c r="T17" s="37">
        <f t="shared" si="20"/>
        <v>187.69100000000003</v>
      </c>
      <c r="U17" s="47">
        <f aca="true" t="shared" si="21" ref="U17:Z17">SUM(U4:U16)</f>
        <v>168.20999999999998</v>
      </c>
      <c r="V17" s="47">
        <f t="shared" si="21"/>
        <v>190.38</v>
      </c>
      <c r="W17" s="47">
        <f t="shared" si="21"/>
        <v>200.82</v>
      </c>
      <c r="X17" s="47">
        <f t="shared" si="21"/>
        <v>192.7</v>
      </c>
      <c r="Y17" s="37">
        <f t="shared" si="21"/>
        <v>187.55</v>
      </c>
      <c r="Z17" s="47">
        <f t="shared" si="21"/>
        <v>188.49999999999997</v>
      </c>
      <c r="AA17" s="47">
        <f>SUM(AA4:AA16)</f>
        <v>149.7</v>
      </c>
      <c r="AB17" s="35">
        <f>SUM(AB4:AB16)</f>
        <v>1986.5480000000002</v>
      </c>
      <c r="AC17" s="18"/>
      <c r="AD17" s="18"/>
      <c r="AE17" s="18"/>
      <c r="AF17" s="19"/>
      <c r="AG17" s="18"/>
      <c r="AH17" s="18"/>
      <c r="AI17" s="19"/>
      <c r="AJ17" s="19"/>
      <c r="AK17" s="19"/>
      <c r="AL17" s="19"/>
      <c r="AM17" s="19"/>
      <c r="AN17" s="38" t="s">
        <v>41</v>
      </c>
      <c r="AO17" s="26">
        <f>AB17/(AB17+O17)*100</f>
        <v>14.50943411798759</v>
      </c>
    </row>
    <row r="21" ht="12.75">
      <c r="B21" s="9"/>
    </row>
    <row r="23" spans="3:14" ht="12.75">
      <c r="C23" s="33"/>
      <c r="D23" s="20"/>
      <c r="E23" s="20"/>
      <c r="G23" s="20"/>
      <c r="J23" s="20"/>
      <c r="K23" s="20"/>
      <c r="L23" s="20"/>
      <c r="M23" s="20"/>
      <c r="N23" s="20"/>
    </row>
  </sheetData>
  <mergeCells count="6">
    <mergeCell ref="AC2:AO2"/>
    <mergeCell ref="C2:O2"/>
    <mergeCell ref="P2:AB2"/>
    <mergeCell ref="A1:B1"/>
    <mergeCell ref="A2:A3"/>
    <mergeCell ref="B2:B3"/>
  </mergeCells>
  <printOptions/>
  <pageMargins left="0.7874015748031497" right="1.6929133858267718" top="0.3937007874015748" bottom="0.5118110236220472" header="0.31496062992125984" footer="0.5118110236220472"/>
  <pageSetup fitToHeight="0" horizontalDpi="300" verticalDpi="300" orientation="landscape" paperSize="9" scale="63" r:id="rId1"/>
  <colBreaks count="3" manualBreakCount="3">
    <brk id="15" max="16" man="1"/>
    <brk id="28" max="1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 Scalia</dc:creator>
  <cp:keywords/>
  <dc:description/>
  <cp:lastModifiedBy>Internet</cp:lastModifiedBy>
  <cp:lastPrinted>2011-01-12T12:15:17Z</cp:lastPrinted>
  <dcterms:created xsi:type="dcterms:W3CDTF">2004-06-02T06:28:14Z</dcterms:created>
  <dcterms:modified xsi:type="dcterms:W3CDTF">2011-05-03T15:12:10Z</dcterms:modified>
  <cp:category/>
  <cp:version/>
  <cp:contentType/>
  <cp:contentStatus/>
  <cp:revision>76</cp:revision>
</cp:coreProperties>
</file>